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189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/>
</workbook>
</file>

<file path=xl/sharedStrings.xml><?xml version="1.0" encoding="utf-8"?>
<sst xmlns="http://schemas.openxmlformats.org/spreadsheetml/2006/main" count="257" uniqueCount="202">
  <si>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</si>
  <si>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</si>
  <si>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</si>
  <si>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</si>
  <si>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</si>
  <si>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</si>
  <si>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</si>
  <si>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</si>
  <si>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</si>
  <si>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</si>
  <si>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</si>
  <si>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</si>
  <si>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</si>
  <si>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</si>
  <si>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</si>
  <si>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</si>
  <si>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</si>
  <si>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31</t>
  </si>
  <si>
    <t>.</t>
  </si>
  <si>
    <t>января</t>
  </si>
  <si>
    <t>2015</t>
  </si>
  <si>
    <t xml:space="preserve"> г.</t>
  </si>
  <si>
    <t>Закрытое акционерное общество "Управляющая компания УралСиб"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</si>
  <si>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</si>
  <si>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</si>
  <si>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</si>
  <si>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</si>
  <si>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</si>
  <si>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</si>
  <si>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</si>
  <si>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</si>
  <si>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</si>
  <si>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</si>
  <si>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</si>
  <si>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</si>
  <si>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</si>
  <si>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</si>
  <si>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</si>
  <si>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</si>
  <si>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</si>
  <si>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</si>
  <si>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</si>
  <si>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</si>
  <si>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</si>
  <si>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</si>
  <si>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</si>
  <si>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</si>
  <si>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</si>
  <si>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</si>
  <si>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</si>
  <si>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</si>
  <si>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</si>
  <si>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</si>
  <si>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</si>
  <si>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</si>
  <si>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</si>
  <si>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</si>
  <si>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</si>
  <si>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</si>
  <si>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</si>
  <si>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</si>
  <si>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</si>
  <si>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</si>
  <si>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</si>
  <si>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</si>
  <si>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</si>
  <si>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</si>
  <si>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</si>
  <si>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</si>
  <si>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</si>
  <si>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</si>
  <si>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</si>
  <si>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</si>
  <si>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</si>
  <si>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</si>
  <si>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</si>
  <si>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</si>
  <si>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</si>
  <si>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</si>
  <si>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</si>
  <si>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</si>
  <si>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</si>
  <si>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</si>
  <si>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</si>
  <si>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</si>
  <si>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</si>
  <si>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</si>
  <si>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</si>
  <si>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</si>
  <si>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</si>
  <si>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</si>
  <si>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</si>
  <si>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</si>
  <si>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</si>
  <si>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</si>
  <si>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</si>
  <si>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</si>
  <si>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</si>
  <si>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</si>
  <si>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</si>
  <si>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</si>
  <si>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</si>
  <si>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</si>
  <si>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</si>
  <si>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</si>
  <si>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</si>
  <si>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</si>
  <si>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</si>
  <si>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</si>
  <si>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</si>
  <si>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</si>
  <si>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</si>
  <si>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</si>
  <si>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</si>
  <si>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</si>
  <si>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</si>
  <si>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</si>
  <si>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</si>
  <si>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</si>
  <si>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</si>
  <si>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</si>
  <si>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</si>
  <si>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</si>
  <si>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</si>
  <si>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</si>
  <si>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</si>
  <si>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</si>
  <si>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</si>
  <si>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</si>
  <si>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</si>
  <si>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</si>
  <si>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</si>
  <si>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</si>
  <si>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</si>
  <si>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</si>
  <si>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</si>
  <si>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</si>
  <si>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</si>
  <si>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</si>
  <si>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</si>
  <si>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</si>
  <si>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</si>
  <si>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</si>
  <si>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</si>
  <si>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</si>
  <si>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</si>
  <si>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</si>
  <si>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</si>
  <si>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</si>
  <si>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</si>
  <si>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</si>
  <si>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</si>
  <si>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</si>
  <si>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</si>
  <si>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</si>
  <si>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</si>
  <si>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</si>
  <si>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</si>
  <si>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</si>
  <si>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</si>
  <si>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</si>
  <si>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</si>
  <si>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</si>
  <si>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</si>
  <si>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</si>
  <si>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</si>
  <si>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</si>
  <si>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</si>
  <si>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</si>
  <si>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</si>
  <si>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</si>
  <si>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</si>
  <si>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</si>
  <si>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</si>
  <si>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</si>
  <si>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</si>
  <si>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</si>
  <si>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</si>
  <si>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</si>
  <si>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</si>
  <si>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</si>
  <si>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</si>
  <si>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</si>
  <si>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</si>
  <si>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</si>
  <si>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</si>
  <si>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</si>
  <si>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</si>
  <si>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</si>
  <si>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</si>
  <si>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</si>
  <si>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</si>
  <si>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</si>
  <si>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</si>
  <si>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</si>
  <si>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</si>
  <si>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</si>
  <si>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</si>
  <si>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</si>
  <si>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А.М.Успенский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</si>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</sst>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/>
      <protection/>
    </xf>
    <xf numFmtId="0" fontId="4" fillId="0" borderId="0" xfId="91" applyFont="1" applyBorder="1" applyAlignment="1">
      <alignment horizontal="left"/>
      <protection/>
    </xf>
    <xf numFmtId="49" fontId="4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left"/>
      <protection/>
    </xf>
    <xf numFmtId="0" fontId="5" fillId="0" borderId="0" xfId="91" applyFont="1" applyBorder="1" applyAlignment="1">
      <alignment/>
      <protection/>
    </xf>
    <xf numFmtId="0" fontId="6" fillId="0" borderId="0" xfId="91" applyFont="1" applyBorder="1" applyAlignme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0" xfId="91" applyFont="1" applyBorder="1" applyAlignment="1">
      <alignment horizontal="left"/>
      <protection/>
    </xf>
    <xf numFmtId="49" fontId="5" fillId="0" borderId="0" xfId="91" applyNumberFormat="1" applyFont="1" applyBorder="1" applyAlignment="1">
      <alignment horizontal="center"/>
      <protection/>
    </xf>
    <xf numFmtId="0" fontId="9" fillId="0" borderId="19" xfId="91" applyFont="1" applyBorder="1" applyAlignment="1">
      <alignment/>
      <protection/>
    </xf>
    <xf numFmtId="0" fontId="9" fillId="0" borderId="20" xfId="91" applyFont="1" applyBorder="1" applyAlignment="1">
      <alignment horizontal="left" vertical="top"/>
      <protection/>
    </xf>
    <xf numFmtId="0" fontId="9" fillId="0" borderId="0" xfId="91" applyFont="1" applyBorder="1" applyAlignment="1">
      <alignment/>
      <protection/>
    </xf>
    <xf numFmtId="0" fontId="9" fillId="0" borderId="0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 vertical="top"/>
      <protection/>
    </xf>
    <xf numFmtId="0" fontId="9" fillId="0" borderId="21" xfId="91" applyFont="1" applyBorder="1" applyAlignment="1">
      <alignment horizontal="left" vertical="top"/>
      <protection/>
    </xf>
    <xf numFmtId="0" fontId="9" fillId="0" borderId="22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justify" vertical="top" wrapText="1"/>
      <protection/>
    </xf>
    <xf numFmtId="0" fontId="9" fillId="0" borderId="0" xfId="91" applyFont="1" applyBorder="1" applyAlignment="1">
      <alignment horizontal="left" vertical="top" wrapText="1"/>
      <protection/>
    </xf>
    <xf numFmtId="0" fontId="46" fillId="0" borderId="0" xfId="9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center" vertical="top" wrapText="1"/>
      <protection/>
    </xf>
    <xf numFmtId="4" fontId="9" fillId="0" borderId="0" xfId="91" applyNumberFormat="1" applyFont="1" applyBorder="1" applyAlignment="1">
      <alignment horizontal="left" vertical="top"/>
      <protection/>
    </xf>
    <xf numFmtId="0" fontId="9" fillId="0" borderId="0" xfId="91" applyFont="1" applyBorder="1" applyAlignment="1">
      <alignment horizontal="left"/>
      <protection/>
    </xf>
    <xf numFmtId="49" fontId="9" fillId="0" borderId="0" xfId="91" applyNumberFormat="1" applyFont="1" applyBorder="1" applyAlignment="1">
      <alignment horizontal="left"/>
      <protection/>
    </xf>
    <xf numFmtId="0" fontId="3" fillId="0" borderId="0" xfId="91" applyFont="1" applyBorder="1" applyAlignment="1">
      <alignment horizontal="left" vertical="top"/>
      <protection/>
    </xf>
    <xf numFmtId="49" fontId="9" fillId="0" borderId="0" xfId="91" applyNumberFormat="1" applyFont="1" applyBorder="1" applyAlignment="1">
      <alignment horizontal="left" vertical="top"/>
      <protection/>
    </xf>
    <xf numFmtId="0" fontId="5" fillId="0" borderId="0" xfId="91" applyFont="1" applyBorder="1">
      <alignment/>
      <protection/>
    </xf>
    <xf numFmtId="0" fontId="3" fillId="0" borderId="23" xfId="91" applyFont="1" applyBorder="1" applyAlignment="1">
      <alignment horizontal="center" vertical="top" wrapText="1"/>
      <protection/>
    </xf>
    <xf numFmtId="0" fontId="3" fillId="0" borderId="23" xfId="91" applyFont="1" applyBorder="1" applyAlignment="1">
      <alignment horizontal="center" vertical="top"/>
      <protection/>
    </xf>
    <xf numFmtId="0" fontId="9" fillId="0" borderId="24" xfId="91" applyFont="1" applyBorder="1" applyAlignment="1">
      <alignment horizontal="center"/>
      <protection/>
    </xf>
    <xf numFmtId="0" fontId="7" fillId="0" borderId="25" xfId="91" applyFont="1" applyBorder="1" applyAlignment="1">
      <alignment horizontal="left" vertical="top"/>
      <protection/>
    </xf>
    <xf numFmtId="0" fontId="7" fillId="0" borderId="20" xfId="91" applyFont="1" applyBorder="1" applyAlignment="1">
      <alignment horizontal="left" vertical="top"/>
      <protection/>
    </xf>
    <xf numFmtId="0" fontId="9" fillId="0" borderId="25" xfId="91" applyFont="1" applyBorder="1" applyAlignment="1">
      <alignment horizontal="left" vertical="top"/>
      <protection/>
    </xf>
    <xf numFmtId="0" fontId="9" fillId="0" borderId="20" xfId="91" applyFont="1" applyBorder="1" applyAlignment="1">
      <alignment horizontal="left" vertical="top"/>
      <protection/>
    </xf>
    <xf numFmtId="164" fontId="9" fillId="0" borderId="19" xfId="91" applyNumberFormat="1" applyFont="1" applyBorder="1" applyAlignment="1">
      <alignment horizontal="center" vertical="top"/>
      <protection/>
    </xf>
    <xf numFmtId="164" fontId="9" fillId="0" borderId="25" xfId="91" applyNumberFormat="1" applyFont="1" applyBorder="1" applyAlignment="1">
      <alignment horizontal="center" vertical="top"/>
      <protection/>
    </xf>
    <xf numFmtId="164" fontId="9" fillId="0" borderId="20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left" vertical="top" wrapText="1"/>
      <protection/>
    </xf>
    <xf numFmtId="49" fontId="9" fillId="0" borderId="19" xfId="91" applyNumberFormat="1" applyFont="1" applyBorder="1" applyAlignment="1">
      <alignment horizontal="center" vertical="top"/>
      <protection/>
    </xf>
    <xf numFmtId="49" fontId="9" fillId="0" borderId="25" xfId="91" applyNumberFormat="1" applyFont="1" applyBorder="1" applyAlignment="1">
      <alignment horizontal="center" vertical="top"/>
      <protection/>
    </xf>
    <xf numFmtId="49" fontId="9" fillId="0" borderId="20" xfId="91" applyNumberFormat="1" applyFont="1" applyBorder="1" applyAlignment="1">
      <alignment horizontal="center" vertical="top"/>
      <protection/>
    </xf>
    <xf numFmtId="164" fontId="9" fillId="0" borderId="19" xfId="91" applyNumberFormat="1" applyFont="1" applyFill="1" applyBorder="1" applyAlignment="1">
      <alignment horizontal="center" vertical="top"/>
      <protection/>
    </xf>
    <xf numFmtId="164" fontId="9" fillId="0" borderId="25" xfId="91" applyNumberFormat="1" applyFont="1" applyFill="1" applyBorder="1" applyAlignment="1">
      <alignment horizontal="center" vertical="top"/>
      <protection/>
    </xf>
    <xf numFmtId="164" fontId="9" fillId="0" borderId="20" xfId="91" applyNumberFormat="1" applyFont="1" applyFill="1" applyBorder="1" applyAlignment="1">
      <alignment horizontal="center" vertical="top"/>
      <protection/>
    </xf>
    <xf numFmtId="0" fontId="9" fillId="0" borderId="20" xfId="91" applyFont="1" applyBorder="1" applyAlignment="1">
      <alignment horizontal="left" vertical="top" wrapText="1"/>
      <protection/>
    </xf>
    <xf numFmtId="165" fontId="9" fillId="0" borderId="19" xfId="91" applyNumberFormat="1" applyFont="1" applyBorder="1" applyAlignment="1">
      <alignment horizontal="center" vertical="top"/>
      <protection/>
    </xf>
    <xf numFmtId="165" fontId="9" fillId="0" borderId="25" xfId="91" applyNumberFormat="1" applyFont="1" applyBorder="1" applyAlignment="1">
      <alignment horizontal="center" vertical="top"/>
      <protection/>
    </xf>
    <xf numFmtId="165" fontId="9" fillId="0" borderId="20" xfId="91" applyNumberFormat="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justify" vertical="top"/>
      <protection/>
    </xf>
    <xf numFmtId="4" fontId="9" fillId="0" borderId="19" xfId="91" applyNumberFormat="1" applyFont="1" applyBorder="1" applyAlignment="1">
      <alignment horizontal="center" vertical="top"/>
      <protection/>
    </xf>
    <xf numFmtId="4" fontId="9" fillId="0" borderId="25" xfId="91" applyNumberFormat="1" applyFont="1" applyBorder="1" applyAlignment="1">
      <alignment horizontal="center" vertical="top"/>
      <protection/>
    </xf>
    <xf numFmtId="4" fontId="9" fillId="0" borderId="20" xfId="91" applyNumberFormat="1" applyFont="1" applyBorder="1" applyAlignment="1">
      <alignment horizontal="center" vertical="top"/>
      <protection/>
    </xf>
    <xf numFmtId="49" fontId="9" fillId="0" borderId="21" xfId="91" applyNumberFormat="1" applyFont="1" applyBorder="1" applyAlignment="1">
      <alignment horizontal="center" vertical="top"/>
      <protection/>
    </xf>
    <xf numFmtId="49" fontId="9" fillId="0" borderId="24" xfId="91" applyNumberFormat="1" applyFont="1" applyBorder="1" applyAlignment="1">
      <alignment horizontal="center" vertical="top"/>
      <protection/>
    </xf>
    <xf numFmtId="49" fontId="9" fillId="0" borderId="22" xfId="91" applyNumberFormat="1" applyFont="1" applyBorder="1" applyAlignment="1">
      <alignment horizontal="center" vertical="top"/>
      <protection/>
    </xf>
    <xf numFmtId="164" fontId="9" fillId="0" borderId="21" xfId="91" applyNumberFormat="1" applyFont="1" applyBorder="1" applyAlignment="1">
      <alignment horizontal="center" vertical="top"/>
      <protection/>
    </xf>
    <xf numFmtId="164" fontId="9" fillId="0" borderId="24" xfId="91" applyNumberFormat="1" applyFont="1" applyBorder="1" applyAlignment="1">
      <alignment horizontal="center" vertical="top"/>
      <protection/>
    </xf>
    <xf numFmtId="164" fontId="9" fillId="0" borderId="22" xfId="91" applyNumberFormat="1" applyFont="1" applyBorder="1" applyAlignment="1">
      <alignment horizontal="center" vertical="top"/>
      <protection/>
    </xf>
    <xf numFmtId="0" fontId="9" fillId="0" borderId="24" xfId="91" applyFont="1" applyBorder="1" applyAlignment="1">
      <alignment horizontal="left" vertical="top"/>
      <protection/>
    </xf>
    <xf numFmtId="49" fontId="9" fillId="0" borderId="26" xfId="91" applyNumberFormat="1" applyFont="1" applyBorder="1" applyAlignment="1">
      <alignment horizontal="center" vertical="top"/>
      <protection/>
    </xf>
    <xf numFmtId="49" fontId="9" fillId="0" borderId="23" xfId="91" applyNumberFormat="1" applyFont="1" applyBorder="1" applyAlignment="1">
      <alignment horizontal="center" vertical="top"/>
      <protection/>
    </xf>
    <xf numFmtId="49" fontId="9" fillId="0" borderId="27" xfId="91" applyNumberFormat="1" applyFont="1" applyBorder="1" applyAlignment="1">
      <alignment horizontal="center" vertical="top"/>
      <protection/>
    </xf>
    <xf numFmtId="164" fontId="9" fillId="0" borderId="26" xfId="91" applyNumberFormat="1" applyFont="1" applyBorder="1" applyAlignment="1">
      <alignment horizontal="center" vertical="top"/>
      <protection/>
    </xf>
    <xf numFmtId="164" fontId="9" fillId="0" borderId="23" xfId="91" applyNumberFormat="1" applyFont="1" applyBorder="1" applyAlignment="1">
      <alignment horizontal="center" vertical="top"/>
      <protection/>
    </xf>
    <xf numFmtId="164" fontId="9" fillId="0" borderId="27" xfId="91" applyNumberFormat="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/>
      <protection/>
    </xf>
    <xf numFmtId="0" fontId="9" fillId="0" borderId="25" xfId="91" applyFont="1" applyBorder="1" applyAlignment="1">
      <alignment horizontal="center" vertical="top"/>
      <protection/>
    </xf>
    <xf numFmtId="0" fontId="9" fillId="0" borderId="20" xfId="91" applyFont="1" applyBorder="1" applyAlignment="1">
      <alignment horizontal="center" vertical="top"/>
      <protection/>
    </xf>
    <xf numFmtId="0" fontId="7" fillId="0" borderId="24" xfId="91" applyFont="1" applyBorder="1" applyAlignment="1">
      <alignment horizontal="center"/>
      <protection/>
    </xf>
    <xf numFmtId="0" fontId="8" fillId="0" borderId="23" xfId="91" applyFont="1" applyBorder="1" applyAlignment="1">
      <alignment horizontal="center" vertical="top"/>
      <protection/>
    </xf>
    <xf numFmtId="0" fontId="9" fillId="0" borderId="19" xfId="91" applyFont="1" applyBorder="1" applyAlignment="1">
      <alignment horizontal="center" vertical="top" wrapText="1"/>
      <protection/>
    </xf>
    <xf numFmtId="0" fontId="6" fillId="0" borderId="0" xfId="91" applyFont="1" applyBorder="1" applyAlignment="1">
      <alignment horizontal="center"/>
      <protection/>
    </xf>
    <xf numFmtId="49" fontId="6" fillId="0" borderId="24" xfId="91" applyNumberFormat="1" applyFont="1" applyBorder="1" applyAlignment="1">
      <alignment horizontal="center"/>
      <protection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_Расчет собственных средств ЗАО (31_03_2012)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10" xfId="105"/>
    <cellStyle name="Финансовый 11" xfId="106"/>
    <cellStyle name="Финансовый 12" xfId="107"/>
    <cellStyle name="Финансовый 2" xfId="108"/>
    <cellStyle name="Финансовый 3" xfId="109"/>
    <cellStyle name="Финансовый 4" xfId="110"/>
    <cellStyle name="Финансовый 5" xfId="111"/>
    <cellStyle name="Финансовый 6" xfId="112"/>
    <cellStyle name="Финансовый 7" xfId="113"/>
    <cellStyle name="Финансовый 8" xfId="114"/>
    <cellStyle name="Финансовый 9" xfId="115"/>
    <cellStyle name="Хороший" xfId="116"/>
    <cellStyle name="Хороший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103;&#1085;&#1074;&#1072;&#1088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BJ91" sqref="BJ91:BV91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4" t="s">
        <v>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1:108" s="5" customFormat="1" ht="14.25" customHeight="1">
      <c r="A18" s="74" t="s">
        <v>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75" t="s">
        <v>17</v>
      </c>
      <c r="AN19" s="75"/>
      <c r="AO19" s="75"/>
      <c r="AP19" s="75"/>
      <c r="AQ19" s="75"/>
      <c r="AR19" s="74" t="s">
        <v>18</v>
      </c>
      <c r="AS19" s="74"/>
      <c r="AT19" s="75" t="s">
        <v>19</v>
      </c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4" t="s">
        <v>18</v>
      </c>
      <c r="BJ19" s="74"/>
      <c r="BK19" s="75" t="s">
        <v>20</v>
      </c>
      <c r="BL19" s="75"/>
      <c r="BM19" s="75"/>
      <c r="BN19" s="75"/>
      <c r="BO19" s="75"/>
      <c r="BP19" s="75"/>
      <c r="BQ19" s="75"/>
      <c r="BR19" s="75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71" t="s">
        <v>22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Z20" s="11"/>
      <c r="DA20" s="11"/>
    </row>
    <row r="21" spans="8:105" s="7" customFormat="1" ht="24" customHeight="1">
      <c r="H21" s="72" t="s">
        <v>23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Z21" s="11"/>
      <c r="DA21" s="11"/>
    </row>
    <row r="22" spans="1:108" s="14" customFormat="1" ht="15.75" customHeight="1">
      <c r="A22" s="12"/>
      <c r="B22" s="35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15" customFormat="1" ht="62.25" customHeight="1">
      <c r="A23" s="68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3" t="s">
        <v>26</v>
      </c>
      <c r="BB23" s="69"/>
      <c r="BC23" s="69"/>
      <c r="BD23" s="69"/>
      <c r="BE23" s="69"/>
      <c r="BF23" s="69"/>
      <c r="BG23" s="69"/>
      <c r="BH23" s="69"/>
      <c r="BI23" s="70"/>
      <c r="BJ23" s="73" t="s">
        <v>27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70"/>
      <c r="BW23" s="68" t="s">
        <v>28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73" t="s">
        <v>29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1:108" s="15" customFormat="1" ht="14.25" customHeight="1">
      <c r="A24" s="68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68">
        <v>2</v>
      </c>
      <c r="BB24" s="69"/>
      <c r="BC24" s="69"/>
      <c r="BD24" s="69"/>
      <c r="BE24" s="69"/>
      <c r="BF24" s="69"/>
      <c r="BG24" s="69"/>
      <c r="BH24" s="69"/>
      <c r="BI24" s="70"/>
      <c r="BJ24" s="68">
        <v>3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68">
        <v>4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68">
        <v>5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14" customFormat="1" ht="15.75" customHeight="1">
      <c r="A25" s="12"/>
      <c r="B25" s="33" t="s">
        <v>30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17" customFormat="1" ht="15.75" customHeight="1">
      <c r="A26" s="16"/>
      <c r="B26" s="35" t="s">
        <v>31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3"/>
      <c r="BA26" s="41" t="s">
        <v>32</v>
      </c>
      <c r="BB26" s="42"/>
      <c r="BC26" s="42"/>
      <c r="BD26" s="42"/>
      <c r="BE26" s="42"/>
      <c r="BF26" s="42"/>
      <c r="BG26" s="42"/>
      <c r="BH26" s="42"/>
      <c r="BI26" s="43"/>
      <c r="BJ26" s="37">
        <v>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37">
        <v>1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7">
        <f>BJ26*BW26</f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9" s="17" customFormat="1" ht="15.75" customHeight="1">
      <c r="A27" s="16"/>
      <c r="B27" s="35" t="s">
        <v>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3"/>
      <c r="BA27" s="41" t="s">
        <v>34</v>
      </c>
      <c r="BB27" s="42"/>
      <c r="BC27" s="42"/>
      <c r="BD27" s="42"/>
      <c r="BE27" s="42"/>
      <c r="BF27" s="42"/>
      <c r="BG27" s="42"/>
      <c r="BH27" s="42"/>
      <c r="BI27" s="43"/>
      <c r="BJ27" s="37">
        <v>1011819.4400000001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37">
        <v>1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7">
        <f>BJ27*BW27</f>
        <v>1011819.4400000001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  <c r="DE27" s="17" t="s">
        <v>35</v>
      </c>
    </row>
    <row r="28" spans="1:109" s="17" customFormat="1" ht="15.75" customHeight="1">
      <c r="A28" s="16"/>
      <c r="B28" s="35" t="s">
        <v>36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3"/>
      <c r="BA28" s="41" t="s">
        <v>37</v>
      </c>
      <c r="BB28" s="42"/>
      <c r="BC28" s="42"/>
      <c r="BD28" s="42"/>
      <c r="BE28" s="42"/>
      <c r="BF28" s="42"/>
      <c r="BG28" s="42"/>
      <c r="BH28" s="42"/>
      <c r="BI28" s="43"/>
      <c r="BJ28" s="37">
        <v>1632192.7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37">
        <v>1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  <c r="CM28" s="37">
        <f>BJ28*BW28</f>
        <v>1632192.7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17" t="s">
        <v>35</v>
      </c>
    </row>
    <row r="29" spans="1:109" s="17" customFormat="1" ht="15.75" customHeight="1">
      <c r="A29" s="16"/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3"/>
      <c r="BA29" s="41" t="s">
        <v>39</v>
      </c>
      <c r="BB29" s="42"/>
      <c r="BC29" s="42"/>
      <c r="BD29" s="42"/>
      <c r="BE29" s="42"/>
      <c r="BF29" s="42"/>
      <c r="BG29" s="42"/>
      <c r="BH29" s="42"/>
      <c r="BI29" s="43"/>
      <c r="BJ29" s="37">
        <v>0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37">
        <v>0.5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7">
        <f>BJ29*BW29</f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  <c r="DE29" s="17" t="s">
        <v>40</v>
      </c>
    </row>
    <row r="30" spans="1:109" s="17" customFormat="1" ht="15.75" customHeight="1">
      <c r="A30" s="16"/>
      <c r="B30" s="35" t="s">
        <v>41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3"/>
      <c r="BA30" s="41" t="s">
        <v>42</v>
      </c>
      <c r="BB30" s="42"/>
      <c r="BC30" s="42"/>
      <c r="BD30" s="42"/>
      <c r="BE30" s="42"/>
      <c r="BF30" s="42"/>
      <c r="BG30" s="42"/>
      <c r="BH30" s="42"/>
      <c r="BI30" s="43"/>
      <c r="BJ30" s="37">
        <v>0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37">
        <v>0.5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  <c r="CM30" s="37">
        <f>BJ30*BW30</f>
        <v>0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  <c r="DE30" s="17" t="s">
        <v>43</v>
      </c>
    </row>
    <row r="31" spans="1:108" s="17" customFormat="1" ht="15.75" customHeight="1">
      <c r="A31" s="18"/>
      <c r="B31" s="61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19"/>
      <c r="BA31" s="62" t="s">
        <v>45</v>
      </c>
      <c r="BB31" s="63"/>
      <c r="BC31" s="63"/>
      <c r="BD31" s="63"/>
      <c r="BE31" s="63"/>
      <c r="BF31" s="63"/>
      <c r="BG31" s="63"/>
      <c r="BH31" s="63"/>
      <c r="BI31" s="64"/>
      <c r="BJ31" s="65">
        <f>SUM(BJ26:BV30)</f>
        <v>2644012.14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65" t="s">
        <v>46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65">
        <f>SUM(CM26:DD30)</f>
        <v>2644012.14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17" customFormat="1" ht="15.75" customHeight="1">
      <c r="A32" s="16"/>
      <c r="B32" s="33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9" s="17" customFormat="1" ht="30" customHeight="1">
      <c r="A33" s="16"/>
      <c r="B33" s="40" t="s">
        <v>48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0"/>
      <c r="BA33" s="55" t="s">
        <v>49</v>
      </c>
      <c r="BB33" s="56"/>
      <c r="BC33" s="56"/>
      <c r="BD33" s="56"/>
      <c r="BE33" s="56"/>
      <c r="BF33" s="56"/>
      <c r="BG33" s="56"/>
      <c r="BH33" s="56"/>
      <c r="BI33" s="57"/>
      <c r="BJ33" s="58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>
        <f>BJ33*BW33</f>
        <v>0</v>
      </c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21" t="s">
        <v>50</v>
      </c>
    </row>
    <row r="34" spans="1:109" s="17" customFormat="1" ht="30" customHeight="1">
      <c r="A34" s="16"/>
      <c r="B34" s="40" t="s">
        <v>51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0"/>
      <c r="BA34" s="55" t="s">
        <v>52</v>
      </c>
      <c r="BB34" s="56"/>
      <c r="BC34" s="56"/>
      <c r="BD34" s="56"/>
      <c r="BE34" s="56"/>
      <c r="BF34" s="56"/>
      <c r="BG34" s="56"/>
      <c r="BH34" s="56"/>
      <c r="BI34" s="57"/>
      <c r="BJ34" s="37">
        <v>6758450.95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37">
        <f>BJ34*BW34</f>
        <v>6758450.95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  <c r="DE34" s="21" t="s">
        <v>50</v>
      </c>
    </row>
    <row r="35" spans="1:108" s="17" customFormat="1" ht="15.75" customHeight="1">
      <c r="A35" s="18"/>
      <c r="B35" s="35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9"/>
      <c r="BA35" s="41" t="s">
        <v>54</v>
      </c>
      <c r="BB35" s="42"/>
      <c r="BC35" s="42"/>
      <c r="BD35" s="42"/>
      <c r="BE35" s="42"/>
      <c r="BF35" s="42"/>
      <c r="BG35" s="42"/>
      <c r="BH35" s="42"/>
      <c r="BI35" s="43"/>
      <c r="BJ35" s="37">
        <f>BJ33+BJ34</f>
        <v>6758450.95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/>
      <c r="BW35" s="37" t="s">
        <v>46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37">
        <f>CM33+CM34</f>
        <v>6758450.95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17" customFormat="1" ht="15.75" customHeight="1">
      <c r="A36" s="16"/>
      <c r="B36" s="33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11" s="17" customFormat="1" ht="102" customHeight="1">
      <c r="A37" s="16"/>
      <c r="B37" s="40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0"/>
      <c r="BA37" s="41" t="s">
        <v>57</v>
      </c>
      <c r="BB37" s="42"/>
      <c r="BC37" s="42"/>
      <c r="BD37" s="42"/>
      <c r="BE37" s="42"/>
      <c r="BF37" s="42"/>
      <c r="BG37" s="42"/>
      <c r="BH37" s="42"/>
      <c r="BI37" s="43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37">
        <v>1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37">
        <f>BJ37*BW37</f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  <c r="DE37" s="17" t="s">
        <v>58</v>
      </c>
      <c r="DG37" s="17" t="s">
        <v>59</v>
      </c>
    </row>
    <row r="38" spans="1:110" s="17" customFormat="1" ht="15.75" customHeight="1">
      <c r="A38" s="16"/>
      <c r="B38" s="35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3"/>
      <c r="BA38" s="41" t="s">
        <v>61</v>
      </c>
      <c r="BB38" s="42"/>
      <c r="BC38" s="42"/>
      <c r="BD38" s="42"/>
      <c r="BE38" s="42"/>
      <c r="BF38" s="42"/>
      <c r="BG38" s="42"/>
      <c r="BH38" s="42"/>
      <c r="BI38" s="43"/>
      <c r="BJ38" s="37">
        <v>2046837.78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37">
        <v>1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37">
        <f>BJ38*BW38</f>
        <v>2046837.78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17" t="s">
        <v>62</v>
      </c>
      <c r="DF38" s="17" t="s">
        <v>59</v>
      </c>
    </row>
    <row r="39" spans="1:108" s="17" customFormat="1" ht="15.75" customHeight="1">
      <c r="A39" s="16"/>
      <c r="B39" s="35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3"/>
      <c r="BA39" s="41" t="s">
        <v>64</v>
      </c>
      <c r="BB39" s="42"/>
      <c r="BC39" s="42"/>
      <c r="BD39" s="42"/>
      <c r="BE39" s="42"/>
      <c r="BF39" s="42"/>
      <c r="BG39" s="42"/>
      <c r="BH39" s="42"/>
      <c r="BI39" s="43"/>
      <c r="BJ39" s="37">
        <f>BJ37+BJ38</f>
        <v>2046837.78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37" t="s">
        <v>46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37">
        <f>CM37+CM38</f>
        <v>2046837.78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17" customFormat="1" ht="15.75" customHeight="1">
      <c r="A40" s="16"/>
      <c r="B40" s="33" t="s">
        <v>65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9" s="17" customFormat="1" ht="30" customHeight="1">
      <c r="A41" s="16"/>
      <c r="B41" s="40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3"/>
      <c r="BA41" s="41" t="s">
        <v>67</v>
      </c>
      <c r="BB41" s="42"/>
      <c r="BC41" s="42"/>
      <c r="BD41" s="42"/>
      <c r="BE41" s="42"/>
      <c r="BF41" s="42"/>
      <c r="BG41" s="42"/>
      <c r="BH41" s="42"/>
      <c r="BI41" s="43"/>
      <c r="BJ41" s="48">
        <v>0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50"/>
      <c r="BW41" s="48">
        <v>1</v>
      </c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50"/>
      <c r="CM41" s="48">
        <f>BJ41*BW41</f>
        <v>0</v>
      </c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  <c r="DE41" s="17" t="s">
        <v>68</v>
      </c>
    </row>
    <row r="42" spans="1:109" s="17" customFormat="1" ht="73.5" customHeight="1">
      <c r="A42" s="16"/>
      <c r="B42" s="40" t="s">
        <v>69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3"/>
      <c r="BA42" s="41" t="s">
        <v>70</v>
      </c>
      <c r="BB42" s="42"/>
      <c r="BC42" s="42"/>
      <c r="BD42" s="42"/>
      <c r="BE42" s="42"/>
      <c r="BF42" s="42"/>
      <c r="BG42" s="42"/>
      <c r="BH42" s="42"/>
      <c r="BI42" s="43"/>
      <c r="BJ42" s="48"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48">
        <v>1</v>
      </c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50"/>
      <c r="CM42" s="48">
        <f aca="true" t="shared" si="0" ref="CM42:CM54">BJ42*BW42</f>
        <v>0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E42" s="17" t="s">
        <v>68</v>
      </c>
    </row>
    <row r="43" spans="1:109" s="17" customFormat="1" ht="58.5" customHeight="1">
      <c r="A43" s="16"/>
      <c r="B43" s="40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3"/>
      <c r="BA43" s="41" t="s">
        <v>72</v>
      </c>
      <c r="BB43" s="42"/>
      <c r="BC43" s="42"/>
      <c r="BD43" s="42"/>
      <c r="BE43" s="42"/>
      <c r="BF43" s="42"/>
      <c r="BG43" s="42"/>
      <c r="BH43" s="42"/>
      <c r="BI43" s="43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0"/>
      <c r="BW43" s="48">
        <v>0.5</v>
      </c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50"/>
      <c r="CM43" s="48">
        <f t="shared" si="0"/>
        <v>0</v>
      </c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E43" s="17" t="s">
        <v>68</v>
      </c>
    </row>
    <row r="44" spans="1:109" s="17" customFormat="1" ht="59.25" customHeight="1">
      <c r="A44" s="16"/>
      <c r="B44" s="40" t="s">
        <v>73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3"/>
      <c r="BA44" s="41" t="s">
        <v>74</v>
      </c>
      <c r="BB44" s="42"/>
      <c r="BC44" s="42"/>
      <c r="BD44" s="42"/>
      <c r="BE44" s="42"/>
      <c r="BF44" s="42"/>
      <c r="BG44" s="42"/>
      <c r="BH44" s="42"/>
      <c r="BI44" s="43"/>
      <c r="BJ44" s="48">
        <v>0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50"/>
      <c r="BW44" s="48">
        <v>0.1</v>
      </c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50"/>
      <c r="CM44" s="48">
        <f t="shared" si="0"/>
        <v>0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  <c r="DE44" s="17" t="s">
        <v>68</v>
      </c>
    </row>
    <row r="45" spans="1:109" s="17" customFormat="1" ht="30" customHeight="1">
      <c r="A45" s="16"/>
      <c r="B45" s="40" t="s">
        <v>75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3"/>
      <c r="BA45" s="41" t="s">
        <v>76</v>
      </c>
      <c r="BB45" s="42"/>
      <c r="BC45" s="42"/>
      <c r="BD45" s="42"/>
      <c r="BE45" s="42"/>
      <c r="BF45" s="42"/>
      <c r="BG45" s="42"/>
      <c r="BH45" s="42"/>
      <c r="BI45" s="43"/>
      <c r="BJ45" s="48">
        <v>0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  <c r="BW45" s="48">
        <v>0.5</v>
      </c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50"/>
      <c r="CM45" s="48">
        <f t="shared" si="0"/>
        <v>0</v>
      </c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  <c r="DE45" s="17" t="s">
        <v>68</v>
      </c>
    </row>
    <row r="46" spans="1:109" s="17" customFormat="1" ht="87.75" customHeight="1">
      <c r="A46" s="16"/>
      <c r="B46" s="40" t="s">
        <v>77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3"/>
      <c r="BA46" s="41" t="s">
        <v>78</v>
      </c>
      <c r="BB46" s="42"/>
      <c r="BC46" s="42"/>
      <c r="BD46" s="42"/>
      <c r="BE46" s="42"/>
      <c r="BF46" s="42"/>
      <c r="BG46" s="42"/>
      <c r="BH46" s="42"/>
      <c r="BI46" s="43"/>
      <c r="BJ46" s="48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0"/>
      <c r="BW46" s="48">
        <v>1</v>
      </c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50"/>
      <c r="CM46" s="48">
        <f t="shared" si="0"/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  <c r="DE46" s="17" t="s">
        <v>68</v>
      </c>
    </row>
    <row r="47" spans="1:109" s="17" customFormat="1" ht="45" customHeight="1">
      <c r="A47" s="16"/>
      <c r="B47" s="40" t="s">
        <v>79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3"/>
      <c r="BA47" s="41" t="s">
        <v>80</v>
      </c>
      <c r="BB47" s="42"/>
      <c r="BC47" s="42"/>
      <c r="BD47" s="42"/>
      <c r="BE47" s="42"/>
      <c r="BF47" s="42"/>
      <c r="BG47" s="42"/>
      <c r="BH47" s="42"/>
      <c r="BI47" s="43"/>
      <c r="BJ47" s="48">
        <v>0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48">
        <v>1</v>
      </c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50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  <c r="DE47" s="17" t="s">
        <v>68</v>
      </c>
    </row>
    <row r="48" spans="1:109" s="17" customFormat="1" ht="30" customHeight="1">
      <c r="A48" s="16"/>
      <c r="B48" s="40" t="s">
        <v>81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3"/>
      <c r="BA48" s="41" t="s">
        <v>82</v>
      </c>
      <c r="BB48" s="42"/>
      <c r="BC48" s="42"/>
      <c r="BD48" s="42"/>
      <c r="BE48" s="42"/>
      <c r="BF48" s="42"/>
      <c r="BG48" s="42"/>
      <c r="BH48" s="42"/>
      <c r="BI48" s="43"/>
      <c r="BJ48" s="48">
        <v>0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48">
        <v>1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50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  <c r="DE48" s="21" t="s">
        <v>83</v>
      </c>
    </row>
    <row r="49" spans="1:109" s="17" customFormat="1" ht="15.75" customHeight="1">
      <c r="A49" s="16"/>
      <c r="B49" s="35" t="s">
        <v>84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3"/>
      <c r="BA49" s="41" t="s">
        <v>85</v>
      </c>
      <c r="BB49" s="42"/>
      <c r="BC49" s="42"/>
      <c r="BD49" s="42"/>
      <c r="BE49" s="42"/>
      <c r="BF49" s="42"/>
      <c r="BG49" s="42"/>
      <c r="BH49" s="42"/>
      <c r="BI49" s="43"/>
      <c r="BJ49" s="52">
        <v>4500000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2">
        <v>0.1</v>
      </c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  <c r="CM49" s="52">
        <f t="shared" si="0"/>
        <v>450000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17" t="s">
        <v>86</v>
      </c>
    </row>
    <row r="50" spans="1:109" s="17" customFormat="1" ht="45" customHeight="1">
      <c r="A50" s="16"/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3"/>
      <c r="BA50" s="41" t="s">
        <v>88</v>
      </c>
      <c r="BB50" s="42"/>
      <c r="BC50" s="42"/>
      <c r="BD50" s="42"/>
      <c r="BE50" s="42"/>
      <c r="BF50" s="42"/>
      <c r="BG50" s="42"/>
      <c r="BH50" s="42"/>
      <c r="BI50" s="43"/>
      <c r="BJ50" s="44">
        <v>150000000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  <c r="BW50" s="48">
        <v>1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37">
        <f t="shared" si="0"/>
        <v>150000000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  <c r="DE50" s="17" t="s">
        <v>89</v>
      </c>
    </row>
    <row r="51" spans="1:109" s="17" customFormat="1" ht="58.5" customHeight="1">
      <c r="A51" s="16"/>
      <c r="B51" s="40" t="s">
        <v>90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3"/>
      <c r="BA51" s="41" t="s">
        <v>91</v>
      </c>
      <c r="BB51" s="42"/>
      <c r="BC51" s="42"/>
      <c r="BD51" s="42"/>
      <c r="BE51" s="42"/>
      <c r="BF51" s="42"/>
      <c r="BG51" s="42"/>
      <c r="BH51" s="42"/>
      <c r="BI51" s="43"/>
      <c r="BJ51" s="52">
        <v>177334795.15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48">
        <v>0.5</v>
      </c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50"/>
      <c r="CM51" s="52">
        <f t="shared" si="0"/>
        <v>88667397.575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  <c r="DE51" s="17" t="s">
        <v>92</v>
      </c>
    </row>
    <row r="52" spans="1:109" s="17" customFormat="1" ht="45" customHeight="1">
      <c r="A52" s="16"/>
      <c r="B52" s="40" t="s">
        <v>93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3"/>
      <c r="BA52" s="41" t="s">
        <v>94</v>
      </c>
      <c r="BB52" s="42"/>
      <c r="BC52" s="42"/>
      <c r="BD52" s="42"/>
      <c r="BE52" s="42"/>
      <c r="BF52" s="42"/>
      <c r="BG52" s="42"/>
      <c r="BH52" s="42"/>
      <c r="BI52" s="43"/>
      <c r="BJ52" s="48">
        <v>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48">
        <v>1</v>
      </c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50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17" t="s">
        <v>92</v>
      </c>
    </row>
    <row r="53" spans="1:109" s="17" customFormat="1" ht="45" customHeight="1">
      <c r="A53" s="16"/>
      <c r="B53" s="40" t="s">
        <v>95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41" t="s">
        <v>96</v>
      </c>
      <c r="BB53" s="42"/>
      <c r="BC53" s="42"/>
      <c r="BD53" s="42"/>
      <c r="BE53" s="42"/>
      <c r="BF53" s="42"/>
      <c r="BG53" s="42"/>
      <c r="BH53" s="42"/>
      <c r="BI53" s="43"/>
      <c r="BJ53" s="48">
        <v>0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48">
        <v>1</v>
      </c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50"/>
      <c r="CM53" s="48">
        <f t="shared" si="0"/>
        <v>0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E53" s="17" t="s">
        <v>92</v>
      </c>
    </row>
    <row r="54" spans="1:109" s="17" customFormat="1" ht="58.5" customHeight="1">
      <c r="A54" s="16"/>
      <c r="B54" s="40" t="s">
        <v>97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3"/>
      <c r="BA54" s="41" t="s">
        <v>98</v>
      </c>
      <c r="BB54" s="42"/>
      <c r="BC54" s="42"/>
      <c r="BD54" s="42"/>
      <c r="BE54" s="42"/>
      <c r="BF54" s="42"/>
      <c r="BG54" s="42"/>
      <c r="BH54" s="42"/>
      <c r="BI54" s="43"/>
      <c r="BJ54" s="48"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>
        <v>1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50"/>
      <c r="CM54" s="48">
        <f t="shared" si="0"/>
        <v>0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17" t="s">
        <v>92</v>
      </c>
    </row>
    <row r="55" spans="1:108" s="17" customFormat="1" ht="15.75" customHeight="1">
      <c r="A55" s="16"/>
      <c r="B55" s="51" t="s">
        <v>99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3"/>
      <c r="BA55" s="41" t="s">
        <v>100</v>
      </c>
      <c r="BB55" s="42"/>
      <c r="BC55" s="42"/>
      <c r="BD55" s="42"/>
      <c r="BE55" s="42"/>
      <c r="BF55" s="42"/>
      <c r="BG55" s="42"/>
      <c r="BH55" s="42"/>
      <c r="BI55" s="43"/>
      <c r="BJ55" s="44">
        <f>SUM(BJ41:BV54)</f>
        <v>331834795.15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/>
      <c r="BW55" s="48" t="s">
        <v>46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50"/>
      <c r="CM55" s="37">
        <f>SUM(CM41:DD54)</f>
        <v>239117397.575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17" customFormat="1" ht="15.75" customHeight="1">
      <c r="A56" s="16"/>
      <c r="B56" s="33" t="s">
        <v>101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9" s="17" customFormat="1" ht="30" customHeight="1">
      <c r="A57" s="16"/>
      <c r="B57" s="40" t="s">
        <v>102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3"/>
      <c r="BA57" s="41" t="s">
        <v>103</v>
      </c>
      <c r="BB57" s="42"/>
      <c r="BC57" s="42"/>
      <c r="BD57" s="42"/>
      <c r="BE57" s="42"/>
      <c r="BF57" s="42"/>
      <c r="BG57" s="42"/>
      <c r="BH57" s="42"/>
      <c r="BI57" s="43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7">
        <v>1</v>
      </c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9"/>
      <c r="CM57" s="37">
        <f>BJ57*BW57</f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  <c r="DE57" s="17" t="s">
        <v>83</v>
      </c>
    </row>
    <row r="58" spans="1:109" s="17" customFormat="1" ht="59.25" customHeight="1">
      <c r="A58" s="16"/>
      <c r="B58" s="40" t="s">
        <v>104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3"/>
      <c r="BA58" s="41" t="s">
        <v>105</v>
      </c>
      <c r="BB58" s="42"/>
      <c r="BC58" s="42"/>
      <c r="BD58" s="42"/>
      <c r="BE58" s="42"/>
      <c r="BF58" s="42"/>
      <c r="BG58" s="42"/>
      <c r="BH58" s="42"/>
      <c r="BI58" s="43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7">
        <v>1</v>
      </c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9"/>
      <c r="CM58" s="37">
        <f aca="true" t="shared" si="1" ref="CM58:CM79">BJ58*BW58</f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  <c r="DE58" s="17" t="s">
        <v>92</v>
      </c>
    </row>
    <row r="59" spans="1:109" s="17" customFormat="1" ht="87.75" customHeight="1">
      <c r="A59" s="16"/>
      <c r="B59" s="40" t="s">
        <v>106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3"/>
      <c r="BA59" s="41" t="s">
        <v>107</v>
      </c>
      <c r="BB59" s="42"/>
      <c r="BC59" s="42"/>
      <c r="BD59" s="42"/>
      <c r="BE59" s="42"/>
      <c r="BF59" s="42"/>
      <c r="BG59" s="42"/>
      <c r="BH59" s="42"/>
      <c r="BI59" s="43"/>
      <c r="BJ59" s="37">
        <v>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7">
        <v>1</v>
      </c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9"/>
      <c r="CM59" s="37">
        <f t="shared" si="1"/>
        <v>0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  <c r="DE59" s="17" t="s">
        <v>92</v>
      </c>
    </row>
    <row r="60" spans="1:109" s="17" customFormat="1" ht="73.5" customHeight="1">
      <c r="A60" s="16"/>
      <c r="B60" s="40" t="s">
        <v>108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3"/>
      <c r="BA60" s="41" t="s">
        <v>109</v>
      </c>
      <c r="BB60" s="42"/>
      <c r="BC60" s="42"/>
      <c r="BD60" s="42"/>
      <c r="BE60" s="42"/>
      <c r="BF60" s="42"/>
      <c r="BG60" s="42"/>
      <c r="BH60" s="42"/>
      <c r="BI60" s="43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7">
        <v>0.1</v>
      </c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9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  <c r="DE60" s="17" t="s">
        <v>92</v>
      </c>
    </row>
    <row r="61" spans="1:109" s="17" customFormat="1" ht="88.5" customHeight="1">
      <c r="A61" s="16"/>
      <c r="B61" s="40" t="s">
        <v>110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3"/>
      <c r="BA61" s="41" t="s">
        <v>111</v>
      </c>
      <c r="BB61" s="42"/>
      <c r="BC61" s="42"/>
      <c r="BD61" s="42"/>
      <c r="BE61" s="42"/>
      <c r="BF61" s="42"/>
      <c r="BG61" s="42"/>
      <c r="BH61" s="42"/>
      <c r="BI61" s="43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7">
        <v>1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9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  <c r="DE61" s="17" t="s">
        <v>92</v>
      </c>
    </row>
    <row r="62" spans="1:109" s="17" customFormat="1" ht="88.5" customHeight="1">
      <c r="A62" s="16"/>
      <c r="B62" s="40" t="s">
        <v>112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3"/>
      <c r="BA62" s="41" t="s">
        <v>113</v>
      </c>
      <c r="BB62" s="42"/>
      <c r="BC62" s="42"/>
      <c r="BD62" s="42"/>
      <c r="BE62" s="42"/>
      <c r="BF62" s="42"/>
      <c r="BG62" s="42"/>
      <c r="BH62" s="42"/>
      <c r="BI62" s="43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7">
        <v>0.1</v>
      </c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9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  <c r="DE62" s="17" t="s">
        <v>92</v>
      </c>
    </row>
    <row r="63" spans="1:109" s="17" customFormat="1" ht="131.25" customHeight="1">
      <c r="A63" s="16"/>
      <c r="B63" s="40" t="s">
        <v>114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3"/>
      <c r="BA63" s="41" t="s">
        <v>115</v>
      </c>
      <c r="BB63" s="42"/>
      <c r="BC63" s="42"/>
      <c r="BD63" s="42"/>
      <c r="BE63" s="42"/>
      <c r="BF63" s="42"/>
      <c r="BG63" s="42"/>
      <c r="BH63" s="42"/>
      <c r="BI63" s="43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37">
        <v>1</v>
      </c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9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  <c r="DE63" s="17" t="s">
        <v>92</v>
      </c>
    </row>
    <row r="64" spans="1:111" s="17" customFormat="1" ht="102" customHeight="1">
      <c r="A64" s="16"/>
      <c r="B64" s="40" t="s">
        <v>116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3"/>
      <c r="BA64" s="41" t="s">
        <v>117</v>
      </c>
      <c r="BB64" s="42"/>
      <c r="BC64" s="42"/>
      <c r="BD64" s="42"/>
      <c r="BE64" s="42"/>
      <c r="BF64" s="42"/>
      <c r="BG64" s="42"/>
      <c r="BH64" s="42"/>
      <c r="BI64" s="43"/>
      <c r="BJ64" s="44">
        <v>20269.82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7">
        <v>1</v>
      </c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9"/>
      <c r="CM64" s="37">
        <f t="shared" si="1"/>
        <v>20269.82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  <c r="DE64" s="22" t="s">
        <v>118</v>
      </c>
      <c r="DG64" s="17" t="s">
        <v>119</v>
      </c>
    </row>
    <row r="65" spans="1:109" s="17" customFormat="1" ht="30" customHeight="1">
      <c r="A65" s="16"/>
      <c r="B65" s="40" t="s">
        <v>120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3"/>
      <c r="BA65" s="41" t="s">
        <v>121</v>
      </c>
      <c r="BB65" s="42"/>
      <c r="BC65" s="42"/>
      <c r="BD65" s="42"/>
      <c r="BE65" s="42"/>
      <c r="BF65" s="42"/>
      <c r="BG65" s="42"/>
      <c r="BH65" s="42"/>
      <c r="BI65" s="43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7">
        <v>1</v>
      </c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9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  <c r="DE65" s="17" t="s">
        <v>92</v>
      </c>
    </row>
    <row r="66" spans="1:109" s="17" customFormat="1" ht="59.25" customHeight="1">
      <c r="A66" s="16"/>
      <c r="B66" s="40" t="s">
        <v>122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3"/>
      <c r="BA66" s="41" t="s">
        <v>123</v>
      </c>
      <c r="BB66" s="42"/>
      <c r="BC66" s="42"/>
      <c r="BD66" s="42"/>
      <c r="BE66" s="42"/>
      <c r="BF66" s="42"/>
      <c r="BG66" s="42"/>
      <c r="BH66" s="42"/>
      <c r="BI66" s="43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7">
        <v>1</v>
      </c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9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  <c r="DE66" s="17" t="s">
        <v>92</v>
      </c>
    </row>
    <row r="67" spans="1:109" s="17" customFormat="1" ht="87.75" customHeight="1">
      <c r="A67" s="16"/>
      <c r="B67" s="40" t="s">
        <v>124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3"/>
      <c r="BA67" s="41" t="s">
        <v>125</v>
      </c>
      <c r="BB67" s="42"/>
      <c r="BC67" s="42"/>
      <c r="BD67" s="42"/>
      <c r="BE67" s="42"/>
      <c r="BF67" s="42"/>
      <c r="BG67" s="42"/>
      <c r="BH67" s="42"/>
      <c r="BI67" s="43"/>
      <c r="BJ67" s="37">
        <v>0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7">
        <v>1</v>
      </c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9"/>
      <c r="CM67" s="37">
        <f t="shared" si="1"/>
        <v>0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  <c r="DE67" s="17" t="s">
        <v>92</v>
      </c>
    </row>
    <row r="68" spans="1:109" s="17" customFormat="1" ht="30" customHeight="1">
      <c r="A68" s="16"/>
      <c r="B68" s="40" t="s">
        <v>81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3"/>
      <c r="BA68" s="41" t="s">
        <v>126</v>
      </c>
      <c r="BB68" s="42"/>
      <c r="BC68" s="42"/>
      <c r="BD68" s="42"/>
      <c r="BE68" s="42"/>
      <c r="BF68" s="42"/>
      <c r="BG68" s="42"/>
      <c r="BH68" s="42"/>
      <c r="BI68" s="43"/>
      <c r="BJ68" s="37">
        <v>0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7">
        <v>1</v>
      </c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9"/>
      <c r="CM68" s="37">
        <f t="shared" si="1"/>
        <v>0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  <c r="DE68" s="17" t="s">
        <v>92</v>
      </c>
    </row>
    <row r="69" spans="1:112" s="17" customFormat="1" ht="30" customHeight="1">
      <c r="A69" s="16"/>
      <c r="B69" s="40" t="s">
        <v>127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3"/>
      <c r="BA69" s="41" t="s">
        <v>128</v>
      </c>
      <c r="BB69" s="42"/>
      <c r="BC69" s="42"/>
      <c r="BD69" s="42"/>
      <c r="BE69" s="42"/>
      <c r="BF69" s="42"/>
      <c r="BG69" s="42"/>
      <c r="BH69" s="42"/>
      <c r="BI69" s="43"/>
      <c r="BJ69" s="37">
        <v>46526634.71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7">
        <v>1</v>
      </c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9"/>
      <c r="CM69" s="37">
        <f t="shared" si="1"/>
        <v>46526634.71</v>
      </c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  <c r="DE69" s="23" t="s">
        <v>129</v>
      </c>
      <c r="DF69" s="17" t="s">
        <v>59</v>
      </c>
      <c r="DG69" s="17" t="s">
        <v>119</v>
      </c>
      <c r="DH69" s="24"/>
    </row>
    <row r="70" spans="1:110" s="17" customFormat="1" ht="59.25" customHeight="1">
      <c r="A70" s="16"/>
      <c r="B70" s="40" t="s">
        <v>130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3"/>
      <c r="BA70" s="41" t="s">
        <v>131</v>
      </c>
      <c r="BB70" s="42"/>
      <c r="BC70" s="42"/>
      <c r="BD70" s="42"/>
      <c r="BE70" s="42"/>
      <c r="BF70" s="42"/>
      <c r="BG70" s="42"/>
      <c r="BH70" s="42"/>
      <c r="BI70" s="43"/>
      <c r="BJ70" s="37">
        <v>0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7">
        <v>1</v>
      </c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9"/>
      <c r="CM70" s="37">
        <f t="shared" si="1"/>
        <v>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  <c r="DE70" s="17" t="s">
        <v>92</v>
      </c>
      <c r="DF70" s="17" t="s">
        <v>59</v>
      </c>
    </row>
    <row r="71" spans="1:109" s="17" customFormat="1" ht="45" customHeight="1">
      <c r="A71" s="16"/>
      <c r="B71" s="40" t="s">
        <v>132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3"/>
      <c r="BA71" s="41" t="s">
        <v>133</v>
      </c>
      <c r="BB71" s="42"/>
      <c r="BC71" s="42"/>
      <c r="BD71" s="42"/>
      <c r="BE71" s="42"/>
      <c r="BF71" s="42"/>
      <c r="BG71" s="42"/>
      <c r="BH71" s="42"/>
      <c r="BI71" s="43"/>
      <c r="BJ71" s="37">
        <v>0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7">
        <v>1</v>
      </c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9"/>
      <c r="CM71" s="37">
        <f t="shared" si="1"/>
        <v>0</v>
      </c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17" t="s">
        <v>92</v>
      </c>
    </row>
    <row r="72" spans="1:109" s="17" customFormat="1" ht="72.75" customHeight="1">
      <c r="A72" s="16"/>
      <c r="B72" s="40" t="s">
        <v>134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3"/>
      <c r="BA72" s="41" t="s">
        <v>135</v>
      </c>
      <c r="BB72" s="42"/>
      <c r="BC72" s="42"/>
      <c r="BD72" s="42"/>
      <c r="BE72" s="42"/>
      <c r="BF72" s="42"/>
      <c r="BG72" s="42"/>
      <c r="BH72" s="42"/>
      <c r="BI72" s="43"/>
      <c r="BJ72" s="37">
        <v>0</v>
      </c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7">
        <v>1</v>
      </c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9"/>
      <c r="CM72" s="37">
        <f t="shared" si="1"/>
        <v>0</v>
      </c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  <c r="DE72" s="17" t="s">
        <v>92</v>
      </c>
    </row>
    <row r="73" spans="1:109" s="17" customFormat="1" ht="59.25" customHeight="1">
      <c r="A73" s="16"/>
      <c r="B73" s="40" t="s">
        <v>136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3"/>
      <c r="BA73" s="41" t="s">
        <v>137</v>
      </c>
      <c r="BB73" s="42"/>
      <c r="BC73" s="42"/>
      <c r="BD73" s="42"/>
      <c r="BE73" s="42"/>
      <c r="BF73" s="42"/>
      <c r="BG73" s="42"/>
      <c r="BH73" s="42"/>
      <c r="BI73" s="43"/>
      <c r="BJ73" s="37">
        <v>0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7">
        <v>1</v>
      </c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9"/>
      <c r="CM73" s="37">
        <f t="shared" si="1"/>
        <v>0</v>
      </c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  <c r="DE73" s="17" t="s">
        <v>92</v>
      </c>
    </row>
    <row r="74" spans="1:109" s="17" customFormat="1" ht="45" customHeight="1">
      <c r="A74" s="16"/>
      <c r="B74" s="40" t="s">
        <v>138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3"/>
      <c r="BA74" s="41" t="s">
        <v>139</v>
      </c>
      <c r="BB74" s="42"/>
      <c r="BC74" s="42"/>
      <c r="BD74" s="42"/>
      <c r="BE74" s="42"/>
      <c r="BF74" s="42"/>
      <c r="BG74" s="42"/>
      <c r="BH74" s="42"/>
      <c r="BI74" s="43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7">
        <v>1</v>
      </c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9"/>
      <c r="CM74" s="37">
        <f t="shared" si="1"/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  <c r="DE74" s="17" t="s">
        <v>92</v>
      </c>
    </row>
    <row r="75" spans="1:109" s="17" customFormat="1" ht="73.5" customHeight="1">
      <c r="A75" s="16"/>
      <c r="B75" s="40" t="s">
        <v>140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3"/>
      <c r="BA75" s="41" t="s">
        <v>141</v>
      </c>
      <c r="BB75" s="42"/>
      <c r="BC75" s="42"/>
      <c r="BD75" s="42"/>
      <c r="BE75" s="42"/>
      <c r="BF75" s="42"/>
      <c r="BG75" s="42"/>
      <c r="BH75" s="42"/>
      <c r="BI75" s="43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37">
        <v>1</v>
      </c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9"/>
      <c r="CM75" s="37">
        <f t="shared" si="1"/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  <c r="DE75" s="17" t="s">
        <v>92</v>
      </c>
    </row>
    <row r="76" spans="1:109" s="17" customFormat="1" ht="45" customHeight="1">
      <c r="A76" s="16"/>
      <c r="B76" s="40" t="s">
        <v>142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3"/>
      <c r="BA76" s="41" t="s">
        <v>143</v>
      </c>
      <c r="BB76" s="42"/>
      <c r="BC76" s="42"/>
      <c r="BD76" s="42"/>
      <c r="BE76" s="42"/>
      <c r="BF76" s="42"/>
      <c r="BG76" s="42"/>
      <c r="BH76" s="42"/>
      <c r="BI76" s="43"/>
      <c r="BJ76" s="37">
        <v>0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37">
        <v>1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9"/>
      <c r="CM76" s="37">
        <f t="shared" si="1"/>
        <v>0</v>
      </c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  <c r="DE76" s="17" t="s">
        <v>92</v>
      </c>
    </row>
    <row r="77" spans="1:111" s="17" customFormat="1" ht="45" customHeight="1">
      <c r="A77" s="16"/>
      <c r="B77" s="40" t="s">
        <v>144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3"/>
      <c r="BA77" s="41" t="s">
        <v>145</v>
      </c>
      <c r="BB77" s="42"/>
      <c r="BC77" s="42"/>
      <c r="BD77" s="42"/>
      <c r="BE77" s="42"/>
      <c r="BF77" s="42"/>
      <c r="BG77" s="42"/>
      <c r="BH77" s="42"/>
      <c r="BI77" s="43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37">
        <v>1</v>
      </c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9"/>
      <c r="CM77" s="37">
        <f t="shared" si="1"/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21" t="s">
        <v>146</v>
      </c>
      <c r="DG77" s="17" t="s">
        <v>119</v>
      </c>
    </row>
    <row r="78" spans="1:109" s="17" customFormat="1" ht="15.75" customHeight="1">
      <c r="A78" s="16"/>
      <c r="B78" s="35" t="s">
        <v>147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3"/>
      <c r="BA78" s="41" t="s">
        <v>148</v>
      </c>
      <c r="BB78" s="42"/>
      <c r="BC78" s="42"/>
      <c r="BD78" s="42"/>
      <c r="BE78" s="42"/>
      <c r="BF78" s="42"/>
      <c r="BG78" s="42"/>
      <c r="BH78" s="42"/>
      <c r="BI78" s="43"/>
      <c r="BJ78" s="37">
        <v>0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>
        <v>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 t="shared" si="1"/>
        <v>0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  <c r="DE78" s="17" t="s">
        <v>92</v>
      </c>
    </row>
    <row r="79" spans="1:111" s="17" customFormat="1" ht="75">
      <c r="A79" s="16"/>
      <c r="B79" s="35" t="s">
        <v>149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3"/>
      <c r="BA79" s="41" t="s">
        <v>150</v>
      </c>
      <c r="BB79" s="42"/>
      <c r="BC79" s="42"/>
      <c r="BD79" s="42"/>
      <c r="BE79" s="42"/>
      <c r="BF79" s="42"/>
      <c r="BG79" s="42"/>
      <c r="BH79" s="42"/>
      <c r="BI79" s="43"/>
      <c r="BJ79" s="37">
        <v>13919029.96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37">
        <v>0.1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9"/>
      <c r="CM79" s="37">
        <f t="shared" si="1"/>
        <v>1391902.9960000003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21" t="s">
        <v>151</v>
      </c>
      <c r="DG79" s="17" t="s">
        <v>119</v>
      </c>
    </row>
    <row r="80" spans="1:108" s="17" customFormat="1" ht="15.75" customHeight="1">
      <c r="A80" s="16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3"/>
      <c r="BA80" s="41" t="s">
        <v>153</v>
      </c>
      <c r="BB80" s="42"/>
      <c r="BC80" s="42"/>
      <c r="BD80" s="42"/>
      <c r="BE80" s="42"/>
      <c r="BF80" s="42"/>
      <c r="BG80" s="42"/>
      <c r="BH80" s="42"/>
      <c r="BI80" s="43"/>
      <c r="BJ80" s="44">
        <f>SUM(BJ57:BV79)</f>
        <v>60465934.49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6"/>
      <c r="BW80" s="37" t="s">
        <v>46</v>
      </c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9"/>
      <c r="CM80" s="37">
        <f>SUM(CM57:DD79)</f>
        <v>47938807.526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17" customFormat="1" ht="15.75" customHeight="1">
      <c r="A81" s="16"/>
      <c r="B81" s="33" t="s">
        <v>154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9" s="17" customFormat="1" ht="45" customHeight="1">
      <c r="A82" s="16"/>
      <c r="B82" s="40" t="s">
        <v>155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3"/>
      <c r="BA82" s="41" t="s">
        <v>156</v>
      </c>
      <c r="BB82" s="42"/>
      <c r="BC82" s="42"/>
      <c r="BD82" s="42"/>
      <c r="BE82" s="42"/>
      <c r="BF82" s="42"/>
      <c r="BG82" s="42"/>
      <c r="BH82" s="42"/>
      <c r="BI82" s="43"/>
      <c r="BJ82" s="44">
        <v>503680609.09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7">
        <v>1</v>
      </c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9"/>
      <c r="CM82" s="37">
        <f>BJ82*BW82</f>
        <v>503680609.09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  <c r="DE82" s="21" t="s">
        <v>157</v>
      </c>
    </row>
    <row r="83" spans="1:108" s="17" customFormat="1" ht="30" customHeight="1">
      <c r="A83" s="16"/>
      <c r="B83" s="40" t="s">
        <v>158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7"/>
      <c r="CM83" s="37">
        <f>CM31+CM35+CM39+CM55+CM80+CM82</f>
        <v>802186115.061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17" customFormat="1" ht="15.75" customHeight="1">
      <c r="A84" s="16"/>
      <c r="B84" s="35" t="s">
        <v>159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37">
        <f>CM83</f>
        <v>802186115.061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17" customFormat="1" ht="15.75" customHeight="1">
      <c r="A85" s="16"/>
      <c r="B85" s="33" t="s">
        <v>160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9" s="17" customFormat="1" ht="59.25" customHeight="1">
      <c r="A86" s="16"/>
      <c r="B86" s="40" t="s">
        <v>161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3"/>
      <c r="BA86" s="41" t="s">
        <v>162</v>
      </c>
      <c r="BB86" s="42"/>
      <c r="BC86" s="42"/>
      <c r="BD86" s="42"/>
      <c r="BE86" s="42"/>
      <c r="BF86" s="42"/>
      <c r="BG86" s="42"/>
      <c r="BH86" s="42"/>
      <c r="BI86" s="43"/>
      <c r="BJ86" s="37">
        <v>0</v>
      </c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37" t="s">
        <v>46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9"/>
      <c r="CM86" s="37">
        <v>0</v>
      </c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  <c r="DE86" s="17" t="s">
        <v>83</v>
      </c>
    </row>
    <row r="87" spans="1:109" s="17" customFormat="1" ht="30" customHeight="1">
      <c r="A87" s="16"/>
      <c r="B87" s="40" t="s">
        <v>163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3"/>
      <c r="BA87" s="41" t="s">
        <v>164</v>
      </c>
      <c r="BB87" s="42"/>
      <c r="BC87" s="42"/>
      <c r="BD87" s="42"/>
      <c r="BE87" s="42"/>
      <c r="BF87" s="42"/>
      <c r="BG87" s="42"/>
      <c r="BH87" s="42"/>
      <c r="BI87" s="43"/>
      <c r="BJ87" s="37">
        <v>0</v>
      </c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46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9"/>
      <c r="CM87" s="37">
        <v>0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  <c r="DE87" s="17" t="s">
        <v>165</v>
      </c>
    </row>
    <row r="88" spans="1:109" s="17" customFormat="1" ht="30" customHeight="1">
      <c r="A88" s="16"/>
      <c r="B88" s="40" t="s">
        <v>166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3"/>
      <c r="BA88" s="41" t="s">
        <v>167</v>
      </c>
      <c r="BB88" s="42"/>
      <c r="BC88" s="42"/>
      <c r="BD88" s="42"/>
      <c r="BE88" s="42"/>
      <c r="BF88" s="42"/>
      <c r="BG88" s="42"/>
      <c r="BH88" s="42"/>
      <c r="BI88" s="43"/>
      <c r="BJ88" s="37">
        <v>0</v>
      </c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37" t="s">
        <v>46</v>
      </c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9"/>
      <c r="CM88" s="37">
        <v>0</v>
      </c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  <c r="DE88" s="17" t="s">
        <v>168</v>
      </c>
    </row>
    <row r="89" spans="1:109" s="17" customFormat="1" ht="15.75" customHeight="1">
      <c r="A89" s="16"/>
      <c r="B89" s="35" t="s">
        <v>169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3"/>
      <c r="BA89" s="41" t="s">
        <v>170</v>
      </c>
      <c r="BB89" s="42"/>
      <c r="BC89" s="42"/>
      <c r="BD89" s="42"/>
      <c r="BE89" s="42"/>
      <c r="BF89" s="42"/>
      <c r="BG89" s="42"/>
      <c r="BH89" s="42"/>
      <c r="BI89" s="43"/>
      <c r="BJ89" s="37">
        <v>29482835.47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37" t="s">
        <v>46</v>
      </c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9"/>
      <c r="CM89" s="37">
        <f>BJ89</f>
        <v>29482835.47</v>
      </c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  <c r="DE89" s="17" t="s">
        <v>171</v>
      </c>
    </row>
    <row r="90" spans="1:109" s="17" customFormat="1" ht="43.5" customHeight="1">
      <c r="A90" s="16"/>
      <c r="B90" s="40" t="s">
        <v>172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3"/>
      <c r="BA90" s="41" t="s">
        <v>173</v>
      </c>
      <c r="BB90" s="42"/>
      <c r="BC90" s="42"/>
      <c r="BD90" s="42"/>
      <c r="BE90" s="42"/>
      <c r="BF90" s="42"/>
      <c r="BG90" s="42"/>
      <c r="BH90" s="42"/>
      <c r="BI90" s="43"/>
      <c r="BJ90" s="37">
        <v>0</v>
      </c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37" t="s">
        <v>46</v>
      </c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9"/>
      <c r="CM90" s="37">
        <v>0</v>
      </c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  <c r="DE90" s="17" t="s">
        <v>174</v>
      </c>
    </row>
    <row r="91" spans="1:109" s="17" customFormat="1" ht="30" customHeight="1">
      <c r="A91" s="16"/>
      <c r="B91" s="40" t="s">
        <v>175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3"/>
      <c r="BA91" s="41" t="s">
        <v>176</v>
      </c>
      <c r="BB91" s="42"/>
      <c r="BC91" s="42"/>
      <c r="BD91" s="42"/>
      <c r="BE91" s="42"/>
      <c r="BF91" s="42"/>
      <c r="BG91" s="42"/>
      <c r="BH91" s="42"/>
      <c r="BI91" s="43"/>
      <c r="BJ91" s="37">
        <v>105449076.16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37" t="s">
        <v>46</v>
      </c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9"/>
      <c r="CM91" s="37">
        <f>BJ91</f>
        <v>105449076.16</v>
      </c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  <c r="DE91" s="17" t="s">
        <v>177</v>
      </c>
    </row>
    <row r="92" spans="1:109" s="17" customFormat="1" ht="87.75" customHeight="1">
      <c r="A92" s="16"/>
      <c r="B92" s="40" t="s">
        <v>178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3"/>
      <c r="BA92" s="41" t="s">
        <v>179</v>
      </c>
      <c r="BB92" s="42"/>
      <c r="BC92" s="42"/>
      <c r="BD92" s="42"/>
      <c r="BE92" s="42"/>
      <c r="BF92" s="42"/>
      <c r="BG92" s="42"/>
      <c r="BH92" s="42"/>
      <c r="BI92" s="43"/>
      <c r="BJ92" s="37">
        <v>0</v>
      </c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37" t="s">
        <v>46</v>
      </c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9"/>
      <c r="CM92" s="37">
        <v>0</v>
      </c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  <c r="DE92" s="17" t="s">
        <v>180</v>
      </c>
    </row>
    <row r="93" spans="1:109" s="17" customFormat="1" ht="15.75" customHeight="1">
      <c r="A93" s="16"/>
      <c r="B93" s="40" t="s">
        <v>181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3"/>
      <c r="BA93" s="41" t="s">
        <v>182</v>
      </c>
      <c r="BB93" s="42"/>
      <c r="BC93" s="42"/>
      <c r="BD93" s="42"/>
      <c r="BE93" s="42"/>
      <c r="BF93" s="42"/>
      <c r="BG93" s="42"/>
      <c r="BH93" s="42"/>
      <c r="BI93" s="43"/>
      <c r="BJ93" s="37">
        <v>0</v>
      </c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37" t="s">
        <v>46</v>
      </c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9"/>
      <c r="CM93" s="37">
        <f>BJ93</f>
        <v>0</v>
      </c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  <c r="DE93" s="17" t="s">
        <v>183</v>
      </c>
    </row>
    <row r="94" spans="1:109" s="17" customFormat="1" ht="30" customHeight="1">
      <c r="A94" s="16"/>
      <c r="B94" s="40" t="s">
        <v>184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3"/>
      <c r="BA94" s="41" t="s">
        <v>185</v>
      </c>
      <c r="BB94" s="42"/>
      <c r="BC94" s="42"/>
      <c r="BD94" s="42"/>
      <c r="BE94" s="42"/>
      <c r="BF94" s="42"/>
      <c r="BG94" s="42"/>
      <c r="BH94" s="42"/>
      <c r="BI94" s="43"/>
      <c r="BJ94" s="37">
        <v>0</v>
      </c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37" t="s">
        <v>46</v>
      </c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9"/>
      <c r="CM94" s="37">
        <f>BJ94</f>
        <v>0</v>
      </c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  <c r="DE94" s="17" t="s">
        <v>186</v>
      </c>
    </row>
    <row r="95" spans="1:109" s="17" customFormat="1" ht="58.5" customHeight="1">
      <c r="A95" s="16"/>
      <c r="B95" s="40" t="s">
        <v>187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3"/>
      <c r="BA95" s="41" t="s">
        <v>188</v>
      </c>
      <c r="BB95" s="42"/>
      <c r="BC95" s="42"/>
      <c r="BD95" s="42"/>
      <c r="BE95" s="42"/>
      <c r="BF95" s="42"/>
      <c r="BG95" s="42"/>
      <c r="BH95" s="42"/>
      <c r="BI95" s="43"/>
      <c r="BJ95" s="37">
        <v>0</v>
      </c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37" t="s">
        <v>46</v>
      </c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9"/>
      <c r="CM95" s="37">
        <f>BJ95</f>
        <v>0</v>
      </c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  <c r="DE95" s="21" t="s">
        <v>189</v>
      </c>
    </row>
    <row r="96" spans="1:108" s="17" customFormat="1" ht="15.75" customHeight="1">
      <c r="A96" s="16"/>
      <c r="B96" s="35" t="s">
        <v>190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6"/>
      <c r="CM96" s="37">
        <f>SUM(CM86:DD95)</f>
        <v>134931911.63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17" customFormat="1" ht="15.75" customHeight="1">
      <c r="A97" s="16"/>
      <c r="B97" s="33" t="s">
        <v>191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17" customFormat="1" ht="15.75" customHeight="1">
      <c r="A98" s="16"/>
      <c r="B98" s="35" t="s">
        <v>192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6"/>
      <c r="CM98" s="37">
        <f>CM83-CM96</f>
        <v>667254203.431</v>
      </c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32" t="s">
        <v>193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194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27" customFormat="1" ht="30" customHeight="1">
      <c r="A101" s="30" t="s">
        <v>195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V101" s="31" t="s">
        <v>196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197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25" customFormat="1" ht="16.5" customHeight="1">
      <c r="A102" s="32" t="s">
        <v>198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199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27" customFormat="1" ht="25.5" customHeight="1">
      <c r="A103" s="30" t="s">
        <v>200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V103" s="31" t="s">
        <v>196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197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25" customFormat="1" ht="15">
      <c r="B104" s="25" t="s">
        <v>201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7:DD17"/>
    <mergeCell ref="A18:DD18"/>
    <mergeCell ref="AM19:AQ19"/>
    <mergeCell ref="AR19:AS19"/>
    <mergeCell ref="AT19:BH19"/>
    <mergeCell ref="BI19:BJ19"/>
    <mergeCell ref="BK19:BR19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4:DD24"/>
    <mergeCell ref="B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AY80"/>
    <mergeCell ref="BA80:BI80"/>
    <mergeCell ref="BJ80:BV80"/>
    <mergeCell ref="BW80:CL80"/>
    <mergeCell ref="CM80:DD80"/>
    <mergeCell ref="B81:DD81"/>
    <mergeCell ref="B82:AY82"/>
    <mergeCell ref="BA82:BI82"/>
    <mergeCell ref="BJ82:BV82"/>
    <mergeCell ref="BW82:CL82"/>
    <mergeCell ref="CM82:DD82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5:AY95"/>
    <mergeCell ref="BA95:BI95"/>
    <mergeCell ref="BJ95:BV95"/>
    <mergeCell ref="BW95:CL95"/>
    <mergeCell ref="CM95:DD95"/>
    <mergeCell ref="B96:CL96"/>
    <mergeCell ref="CM96:DD96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2015-02-26T05:56:26Z</dcterms:created>
  <dcterms:modified xsi:type="dcterms:W3CDTF">2015-02-27T07:16:41Z</dcterms:modified>
  <cp:category/>
  <cp:version/>
  <cp:contentType/>
  <cp:contentStatus/>
</cp:coreProperties>
</file>